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Mileage Log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workbookViewId="0"/>
  </sheetViews>
  <cols>
    <col min="1" max="1" width="12.83203125" customWidth="1"/>
    <col min="2" max="2" width="34.83203125" customWidth="1"/>
    <col min="3" max="3" width="22.83203125" customWidth="1"/>
    <col min="4" max="4" width="14.83203125" customWidth="1"/>
    <col min="5" max="5" width="14.83203125" customWidth="1"/>
    <col min="6" max="6" width="10.83203125" customWidth="1"/>
    <col min="7" max="7" width="20.83203125" customWidth="1"/>
    <col min="8" max="8" width="14.83203125" customWidth="1"/>
    <col min="9" max="9" width="2.83203125" customWidth="1"/>
    <col min="10" max="10" width="2.83203125" customWidth="1"/>
    <col min="11" max="11" width="48.83203125" customWidth="1"/>
  </cols>
  <sheetData>
    <row r="1">
      <c r="A1" t="str">
        <v>Date</v>
      </c>
      <c r="B1" t="str">
        <v>From → To / Purpose</v>
      </c>
      <c r="C1" t="str">
        <v>Type (Business/Personal)</v>
      </c>
      <c r="D1" t="str">
        <v>Odometer start</v>
      </c>
      <c r="E1" t="str">
        <v>Odometer end</v>
      </c>
      <c r="F1" t="str">
        <v>Distance</v>
      </c>
      <c r="G1" t="str">
        <v>Business running total</v>
      </c>
      <c r="H1" t="str">
        <v>Reimbursement</v>
      </c>
      <c r="K1" t="str">
        <v>Rate (per mile/km)</v>
      </c>
    </row>
    <row r="2">
      <c r="F2">
        <f>IF(AND(D2&lt;&gt;"",E2&lt;&gt;""),E2-D2,"")</f>
      </c>
      <c r="G2">
        <f>IF(F2="","",SUMIF($C$2:C2,"Business",$F$2:F2))</f>
      </c>
      <c r="H2">
        <f>IF(AND(C2="Business",F2&lt;&gt;""),F2*$K$2,"")</f>
      </c>
      <c r="K2">
        <v>0.725</v>
      </c>
    </row>
    <row r="3">
      <c r="F3">
        <f>IF(AND(D3&lt;&gt;"",E3&lt;&gt;""),E3-D3,"")</f>
      </c>
      <c r="G3">
        <f>IF(F3="","",SUMIF($C$2:C3,"Business",$F$2:F3))</f>
      </c>
      <c r="H3">
        <f>IF(AND(C3="Business",F3&lt;&gt;""),F3*$K$2,"")</f>
      </c>
    </row>
    <row r="4">
      <c r="F4">
        <f>IF(AND(D4&lt;&gt;"",E4&lt;&gt;""),E4-D4,"")</f>
      </c>
      <c r="G4">
        <f>IF(F4="","",SUMIF($C$2:C4,"Business",$F$2:F4))</f>
      </c>
      <c r="H4">
        <f>IF(AND(C4="Business",F4&lt;&gt;""),F4*$K$2,"")</f>
      </c>
      <c r="K4" t="str">
        <v>2026 rates — set K2 to yours:</v>
      </c>
    </row>
    <row r="5">
      <c r="F5">
        <f>IF(AND(D5&lt;&gt;"",E5&lt;&gt;""),E5-D5,"")</f>
      </c>
      <c r="G5">
        <f>IF(F5="","",SUMIF($C$2:C5,"Business",$F$2:F5))</f>
      </c>
      <c r="H5">
        <f>IF(AND(C5="Business",F5&lt;&gt;""),F5*$K$2,"")</f>
      </c>
      <c r="K5" t="str">
        <v>US IRS business: 0.725 /mi (Notice 2026-10)</v>
      </c>
    </row>
    <row r="6">
      <c r="F6">
        <f>IF(AND(D6&lt;&gt;"",E6&lt;&gt;""),E6-D6,"")</f>
      </c>
      <c r="G6">
        <f>IF(F6="","",SUMIF($C$2:C6,"Business",$F$2:F6))</f>
      </c>
      <c r="H6">
        <f>IF(AND(C6="Business",F6&lt;&gt;""),F6*$K$2,"")</f>
      </c>
      <c r="K6" t="str">
        <v>UK HMRC: 0.55 /mi first 10,000 mi, then 0.25 (2026/27)</v>
      </c>
    </row>
    <row r="7">
      <c r="F7">
        <f>IF(AND(D7&lt;&gt;"",E7&lt;&gt;""),E7-D7,"")</f>
      </c>
      <c r="G7">
        <f>IF(F7="","",SUMIF($C$2:C7,"Business",$F$2:F7))</f>
      </c>
      <c r="H7">
        <f>IF(AND(C7="Business",F7&lt;&gt;""),F7*$K$2,"")</f>
      </c>
      <c r="K7" t="str">
        <v>India: your employer's ₹/km (keep this log for Section 10(14))</v>
      </c>
    </row>
    <row r="8">
      <c r="F8">
        <f>IF(AND(D8&lt;&gt;"",E8&lt;&gt;""),E8-D8,"")</f>
      </c>
      <c r="G8">
        <f>IF(F8="","",SUMIF($C$2:C8,"Business",$F$2:F8))</f>
      </c>
      <c r="H8">
        <f>IF(AND(C8="Business",F8&lt;&gt;""),F8*$K$2,"")</f>
      </c>
    </row>
    <row r="9">
      <c r="F9">
        <f>IF(AND(D9&lt;&gt;"",E9&lt;&gt;""),E9-D9,"")</f>
      </c>
      <c r="G9">
        <f>IF(F9="","",SUMIF($C$2:C9,"Business",$F$2:F9))</f>
      </c>
      <c r="H9">
        <f>IF(AND(C9="Business",F9&lt;&gt;""),F9*$K$2,"")</f>
      </c>
      <c r="K9" t="str">
        <v>Created free with Starlog · starlogapp.com/tools/mileage-log-template</v>
      </c>
    </row>
    <row r="10">
      <c r="F10">
        <f>IF(AND(D10&lt;&gt;"",E10&lt;&gt;""),E10-D10,"")</f>
      </c>
      <c r="G10">
        <f>IF(F10="","",SUMIF($C$2:C10,"Business",$F$2:F10))</f>
      </c>
      <c r="H10">
        <f>IF(AND(C10="Business",F10&lt;&gt;""),F10*$K$2,"")</f>
      </c>
    </row>
    <row r="11">
      <c r="F11">
        <f>IF(AND(D11&lt;&gt;"",E11&lt;&gt;""),E11-D11,"")</f>
      </c>
      <c r="G11">
        <f>IF(F11="","",SUMIF($C$2:C11,"Business",$F$2:F11))</f>
      </c>
      <c r="H11">
        <f>IF(AND(C11="Business",F11&lt;&gt;""),F11*$K$2,"")</f>
      </c>
    </row>
    <row r="12">
      <c r="F12">
        <f>IF(AND(D12&lt;&gt;"",E12&lt;&gt;""),E12-D12,"")</f>
      </c>
      <c r="G12">
        <f>IF(F12="","",SUMIF($C$2:C12,"Business",$F$2:F12))</f>
      </c>
      <c r="H12">
        <f>IF(AND(C12="Business",F12&lt;&gt;""),F12*$K$2,"")</f>
      </c>
    </row>
    <row r="13">
      <c r="F13">
        <f>IF(AND(D13&lt;&gt;"",E13&lt;&gt;""),E13-D13,"")</f>
      </c>
      <c r="G13">
        <f>IF(F13="","",SUMIF($C$2:C13,"Business",$F$2:F13))</f>
      </c>
      <c r="H13">
        <f>IF(AND(C13="Business",F13&lt;&gt;""),F13*$K$2,"")</f>
      </c>
    </row>
    <row r="14">
      <c r="F14">
        <f>IF(AND(D14&lt;&gt;"",E14&lt;&gt;""),E14-D14,"")</f>
      </c>
      <c r="G14">
        <f>IF(F14="","",SUMIF($C$2:C14,"Business",$F$2:F14))</f>
      </c>
      <c r="H14">
        <f>IF(AND(C14="Business",F14&lt;&gt;""),F14*$K$2,"")</f>
      </c>
    </row>
    <row r="15">
      <c r="F15">
        <f>IF(AND(D15&lt;&gt;"",E15&lt;&gt;""),E15-D15,"")</f>
      </c>
      <c r="G15">
        <f>IF(F15="","",SUMIF($C$2:C15,"Business",$F$2:F15))</f>
      </c>
      <c r="H15">
        <f>IF(AND(C15="Business",F15&lt;&gt;""),F15*$K$2,"")</f>
      </c>
    </row>
    <row r="16">
      <c r="F16">
        <f>IF(AND(D16&lt;&gt;"",E16&lt;&gt;""),E16-D16,"")</f>
      </c>
      <c r="G16">
        <f>IF(F16="","",SUMIF($C$2:C16,"Business",$F$2:F16))</f>
      </c>
      <c r="H16">
        <f>IF(AND(C16="Business",F16&lt;&gt;""),F16*$K$2,"")</f>
      </c>
    </row>
    <row r="17">
      <c r="F17">
        <f>IF(AND(D17&lt;&gt;"",E17&lt;&gt;""),E17-D17,"")</f>
      </c>
      <c r="G17">
        <f>IF(F17="","",SUMIF($C$2:C17,"Business",$F$2:F17))</f>
      </c>
      <c r="H17">
        <f>IF(AND(C17="Business",F17&lt;&gt;""),F17*$K$2,"")</f>
      </c>
    </row>
    <row r="18">
      <c r="F18">
        <f>IF(AND(D18&lt;&gt;"",E18&lt;&gt;""),E18-D18,"")</f>
      </c>
      <c r="G18">
        <f>IF(F18="","",SUMIF($C$2:C18,"Business",$F$2:F18))</f>
      </c>
      <c r="H18">
        <f>IF(AND(C18="Business",F18&lt;&gt;""),F18*$K$2,"")</f>
      </c>
    </row>
    <row r="19">
      <c r="F19">
        <f>IF(AND(D19&lt;&gt;"",E19&lt;&gt;""),E19-D19,"")</f>
      </c>
      <c r="G19">
        <f>IF(F19="","",SUMIF($C$2:C19,"Business",$F$2:F19))</f>
      </c>
      <c r="H19">
        <f>IF(AND(C19="Business",F19&lt;&gt;""),F19*$K$2,"")</f>
      </c>
    </row>
    <row r="20">
      <c r="F20">
        <f>IF(AND(D20&lt;&gt;"",E20&lt;&gt;""),E20-D20,"")</f>
      </c>
      <c r="G20">
        <f>IF(F20="","",SUMIF($C$2:C20,"Business",$F$2:F20))</f>
      </c>
      <c r="H20">
        <f>IF(AND(C20="Business",F20&lt;&gt;""),F20*$K$2,"")</f>
      </c>
    </row>
    <row r="21">
      <c r="F21">
        <f>IF(AND(D21&lt;&gt;"",E21&lt;&gt;""),E21-D21,"")</f>
      </c>
      <c r="G21">
        <f>IF(F21="","",SUMIF($C$2:C21,"Business",$F$2:F21))</f>
      </c>
      <c r="H21">
        <f>IF(AND(C21="Business",F21&lt;&gt;""),F21*$K$2,"")</f>
      </c>
    </row>
    <row r="22">
      <c r="F22">
        <f>IF(AND(D22&lt;&gt;"",E22&lt;&gt;""),E22-D22,"")</f>
      </c>
      <c r="G22">
        <f>IF(F22="","",SUMIF($C$2:C22,"Business",$F$2:F22))</f>
      </c>
      <c r="H22">
        <f>IF(AND(C22="Business",F22&lt;&gt;""),F22*$K$2,"")</f>
      </c>
    </row>
    <row r="23">
      <c r="F23">
        <f>IF(AND(D23&lt;&gt;"",E23&lt;&gt;""),E23-D23,"")</f>
      </c>
      <c r="G23">
        <f>IF(F23="","",SUMIF($C$2:C23,"Business",$F$2:F23))</f>
      </c>
      <c r="H23">
        <f>IF(AND(C23="Business",F23&lt;&gt;""),F23*$K$2,"")</f>
      </c>
    </row>
    <row r="24">
      <c r="F24">
        <f>IF(AND(D24&lt;&gt;"",E24&lt;&gt;""),E24-D24,"")</f>
      </c>
      <c r="G24">
        <f>IF(F24="","",SUMIF($C$2:C24,"Business",$F$2:F24))</f>
      </c>
      <c r="H24">
        <f>IF(AND(C24="Business",F24&lt;&gt;""),F24*$K$2,"")</f>
      </c>
    </row>
    <row r="25">
      <c r="F25">
        <f>IF(AND(D25&lt;&gt;"",E25&lt;&gt;""),E25-D25,"")</f>
      </c>
      <c r="G25">
        <f>IF(F25="","",SUMIF($C$2:C25,"Business",$F$2:F25))</f>
      </c>
      <c r="H25">
        <f>IF(AND(C25="Business",F25&lt;&gt;""),F25*$K$2,"")</f>
      </c>
    </row>
    <row r="26">
      <c r="F26">
        <f>IF(AND(D26&lt;&gt;"",E26&lt;&gt;""),E26-D26,"")</f>
      </c>
      <c r="G26">
        <f>IF(F26="","",SUMIF($C$2:C26,"Business",$F$2:F26))</f>
      </c>
      <c r="H26">
        <f>IF(AND(C26="Business",F26&lt;&gt;""),F26*$K$2,"")</f>
      </c>
    </row>
    <row r="27">
      <c r="F27">
        <f>IF(AND(D27&lt;&gt;"",E27&lt;&gt;""),E27-D27,"")</f>
      </c>
      <c r="G27">
        <f>IF(F27="","",SUMIF($C$2:C27,"Business",$F$2:F27))</f>
      </c>
      <c r="H27">
        <f>IF(AND(C27="Business",F27&lt;&gt;""),F27*$K$2,"")</f>
      </c>
    </row>
    <row r="28">
      <c r="F28">
        <f>IF(AND(D28&lt;&gt;"",E28&lt;&gt;""),E28-D28,"")</f>
      </c>
      <c r="G28">
        <f>IF(F28="","",SUMIF($C$2:C28,"Business",$F$2:F28))</f>
      </c>
      <c r="H28">
        <f>IF(AND(C28="Business",F28&lt;&gt;""),F28*$K$2,"")</f>
      </c>
    </row>
    <row r="29">
      <c r="F29">
        <f>IF(AND(D29&lt;&gt;"",E29&lt;&gt;""),E29-D29,"")</f>
      </c>
      <c r="G29">
        <f>IF(F29="","",SUMIF($C$2:C29,"Business",$F$2:F29))</f>
      </c>
      <c r="H29">
        <f>IF(AND(C29="Business",F29&lt;&gt;""),F29*$K$2,"")</f>
      </c>
    </row>
    <row r="30">
      <c r="F30">
        <f>IF(AND(D30&lt;&gt;"",E30&lt;&gt;""),E30-D30,"")</f>
      </c>
      <c r="G30">
        <f>IF(F30="","",SUMIF($C$2:C30,"Business",$F$2:F30))</f>
      </c>
      <c r="H30">
        <f>IF(AND(C30="Business",F30&lt;&gt;""),F30*$K$2,"")</f>
      </c>
    </row>
    <row r="31">
      <c r="F31">
        <f>IF(AND(D31&lt;&gt;"",E31&lt;&gt;""),E31-D31,"")</f>
      </c>
      <c r="G31">
        <f>IF(F31="","",SUMIF($C$2:C31,"Business",$F$2:F31))</f>
      </c>
      <c r="H31">
        <f>IF(AND(C31="Business",F31&lt;&gt;""),F31*$K$2,"")</f>
      </c>
    </row>
    <row r="32">
      <c r="F32">
        <f>IF(AND(D32&lt;&gt;"",E32&lt;&gt;""),E32-D32,"")</f>
      </c>
      <c r="G32">
        <f>IF(F32="","",SUMIF($C$2:C32,"Business",$F$2:F32))</f>
      </c>
      <c r="H32">
        <f>IF(AND(C32="Business",F32&lt;&gt;""),F32*$K$2,"")</f>
      </c>
    </row>
    <row r="33">
      <c r="A33" t="str">
        <v>Totals</v>
      </c>
      <c r="F33">
        <f>SUMIF(C2:C32,"Business",F2:F32)</f>
      </c>
      <c r="H33">
        <f>SUM(H2:H32)</f>
      </c>
    </row>
  </sheetData>
  <ignoredErrors>
    <ignoredError numberStoredAsText="1" sqref="A1:K3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Log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